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600" yWindow="135" windowWidth="14160" windowHeight="9240"/>
  </bookViews>
  <sheets>
    <sheet name="고시_요약" sheetId="3" r:id="rId1"/>
  </sheets>
  <definedNames>
    <definedName name="_xlnm.Print_Area" localSheetId="0">고시_요약!$A$1:$I$34</definedName>
  </definedNames>
  <calcPr calcId="152511"/>
</workbook>
</file>

<file path=xl/calcChain.xml><?xml version="1.0" encoding="utf-8"?>
<calcChain xmlns="http://schemas.openxmlformats.org/spreadsheetml/2006/main">
  <c r="E28" i="3" l="1"/>
  <c r="F11" i="3"/>
  <c r="G31" i="3" l="1"/>
  <c r="G14" i="3" l="1"/>
  <c r="G20" i="3"/>
  <c r="H20" i="3" s="1"/>
  <c r="G16" i="3"/>
  <c r="H16" i="3" s="1"/>
  <c r="G15" i="3"/>
  <c r="H15" i="3" s="1"/>
  <c r="G13" i="3" l="1"/>
  <c r="G34" i="3" l="1"/>
  <c r="H34" i="3" s="1"/>
  <c r="G33" i="3"/>
  <c r="H33" i="3" s="1"/>
  <c r="G32" i="3"/>
  <c r="H32" i="3" s="1"/>
  <c r="H31" i="3"/>
  <c r="G30" i="3"/>
  <c r="H30" i="3" s="1"/>
  <c r="G29" i="3"/>
  <c r="F28" i="3"/>
  <c r="D28" i="3"/>
  <c r="G22" i="3"/>
  <c r="G21" i="3"/>
  <c r="H21" i="3" s="1"/>
  <c r="G19" i="3"/>
  <c r="G18" i="3"/>
  <c r="G17" i="3"/>
  <c r="G12" i="3"/>
  <c r="H12" i="3" s="1"/>
  <c r="E11" i="3"/>
  <c r="D11" i="3"/>
  <c r="G28" i="3" l="1"/>
  <c r="H28" i="3" s="1"/>
  <c r="H29" i="3"/>
  <c r="G11" i="3"/>
  <c r="H11" i="3" s="1"/>
</calcChain>
</file>

<file path=xl/sharedStrings.xml><?xml version="1.0" encoding="utf-8"?>
<sst xmlns="http://schemas.openxmlformats.org/spreadsheetml/2006/main" count="64" uniqueCount="51">
  <si>
    <t>(단위:천원)</t>
    <phoneticPr fontId="2" type="noConversion"/>
  </si>
  <si>
    <t>최종예산</t>
    <phoneticPr fontId="2" type="noConversion"/>
  </si>
  <si>
    <t>본예산</t>
    <phoneticPr fontId="2" type="noConversion"/>
  </si>
  <si>
    <t>1. 세입예산</t>
    <phoneticPr fontId="2" type="noConversion"/>
  </si>
  <si>
    <t>2. 세출예산</t>
    <phoneticPr fontId="2" type="noConversion"/>
  </si>
  <si>
    <t>총    계</t>
    <phoneticPr fontId="2" type="noConversion"/>
  </si>
  <si>
    <t>비 고 (주요증감내역)</t>
    <phoneticPr fontId="2" type="noConversion"/>
  </si>
  <si>
    <t>-</t>
    <phoneticPr fontId="2" type="noConversion"/>
  </si>
  <si>
    <t>영업수익</t>
    <phoneticPr fontId="2" type="noConversion"/>
  </si>
  <si>
    <t>잉여금</t>
    <phoneticPr fontId="2" type="noConversion"/>
  </si>
  <si>
    <t>이월금</t>
    <phoneticPr fontId="2" type="noConversion"/>
  </si>
  <si>
    <t>일반관리비</t>
    <phoneticPr fontId="2" type="noConversion"/>
  </si>
  <si>
    <t>인건비</t>
    <phoneticPr fontId="2" type="noConversion"/>
  </si>
  <si>
    <t>자산취득비</t>
    <phoneticPr fontId="2" type="noConversion"/>
  </si>
  <si>
    <t>예비비</t>
    <phoneticPr fontId="2" type="noConversion"/>
  </si>
  <si>
    <t>비 고 (주요증감내역)</t>
    <phoneticPr fontId="2" type="noConversion"/>
  </si>
  <si>
    <t>자본잉여금수입</t>
    <phoneticPr fontId="2" type="noConversion"/>
  </si>
  <si>
    <t>구    분</t>
    <phoneticPr fontId="2" type="noConversion"/>
  </si>
  <si>
    <t>구    분</t>
    <phoneticPr fontId="2" type="noConversion"/>
  </si>
  <si>
    <t>관리사업수익</t>
    <phoneticPr fontId="2" type="noConversion"/>
  </si>
  <si>
    <t>사용료수익</t>
    <phoneticPr fontId="2" type="noConversion"/>
  </si>
  <si>
    <t>입장료수익</t>
    <phoneticPr fontId="2" type="noConversion"/>
  </si>
  <si>
    <t>후원금수익</t>
    <phoneticPr fontId="2" type="noConversion"/>
  </si>
  <si>
    <t>기타영업수익</t>
    <phoneticPr fontId="2" type="noConversion"/>
  </si>
  <si>
    <t>영업외수익</t>
    <phoneticPr fontId="2" type="noConversion"/>
  </si>
  <si>
    <t>이자수익</t>
    <phoneticPr fontId="2" type="noConversion"/>
  </si>
  <si>
    <t>기타영업외수익</t>
    <phoneticPr fontId="2" type="noConversion"/>
  </si>
  <si>
    <t>보조금수익</t>
    <phoneticPr fontId="2" type="noConversion"/>
  </si>
  <si>
    <t>목적사업비</t>
    <phoneticPr fontId="2" type="noConversion"/>
  </si>
  <si>
    <t>자치단체출연금수익</t>
    <phoneticPr fontId="2" type="noConversion"/>
  </si>
  <si>
    <t>경비</t>
    <phoneticPr fontId="2" type="noConversion"/>
  </si>
  <si>
    <t>자본적지출</t>
    <phoneticPr fontId="2" type="noConversion"/>
  </si>
  <si>
    <t>사업비</t>
    <phoneticPr fontId="2" type="noConversion"/>
  </si>
  <si>
    <t>평가급</t>
    <phoneticPr fontId="2" type="noConversion"/>
  </si>
  <si>
    <t xml:space="preserve"> - 경영평가 결과 반영을 위한 지급율 101%반영</t>
    <phoneticPr fontId="2" type="noConversion"/>
  </si>
  <si>
    <t xml:space="preserve"> - 공연입장료 </t>
    <phoneticPr fontId="2" type="noConversion"/>
  </si>
  <si>
    <t xml:space="preserve"> - 부대시설임대수익</t>
    <phoneticPr fontId="2" type="noConversion"/>
  </si>
  <si>
    <t xml:space="preserve"> - 문화예술인지원사업:△43,146          
 - 문화예술공간 활성화 지원 (신규) : 40,000
 - 문화활성화 지역연계협력사업(신규) : 20,000
 - 문화예술교육사업 : △10,000 (아카데미 3학기) 
 - 예술인DB네트워크 : △20,000(일몰)
 - 기획공연 : △130,000
 - 문화다양성사업 : △30,000(일몰)
 - 안양춤축제 : △100,000  
 - 광복기념음악회 : △60,000 (일몰)
 - 댄스버스킹 활성화사업 : △20,000 (일몰)
 - APAP7  :△1,600,000 
 - 기획전시 : 30,000
 - 온-마을 예술마당사업 : △45,000 (일몰)
 - 문화예술 마을축제 지원사업 : △40,000
 - 민간단체행사지원사업 : △60,000
 - 안양시민문예지제작 : △15,500 (일몰)
 - 꿈의 댄스팀 아토 : 20,000 (신규)
 - 온라인박물관 : △40,000
 - 박물관 전시사업 :25,000
 - 박물관컨퍼런스 : 32,000
 - 학술연구사업 : △40,000
 - 소장품 자료확충 : △60,000
 - 소장유물 환경관리 사업 : 51,000
 - 소장품 보존사업 : △50,000</t>
    <phoneticPr fontId="2" type="noConversion"/>
  </si>
  <si>
    <t>2025 회계연도 안양문화예술재단 세입·세출예산 고시</t>
    <phoneticPr fontId="2" type="noConversion"/>
  </si>
  <si>
    <t xml:space="preserve">  안양문화예술재단 정관 제30조 3항에 의거 2025 회계연도 안양문화예술재단 세입세출 예산내역을 다음과 같이 고시합니다.</t>
    <phoneticPr fontId="2" type="noConversion"/>
  </si>
  <si>
    <t>2025년도 
본예산</t>
    <phoneticPr fontId="2" type="noConversion"/>
  </si>
  <si>
    <t>2024년도</t>
    <phoneticPr fontId="2" type="noConversion"/>
  </si>
  <si>
    <t>2024년도 본예산
대비 증감액</t>
    <phoneticPr fontId="2" type="noConversion"/>
  </si>
  <si>
    <t>2024년도 본예산
대비 증감율</t>
    <phoneticPr fontId="2" type="noConversion"/>
  </si>
  <si>
    <t xml:space="preserve"> - 시출연금수익 : 12,384,211천원</t>
    <phoneticPr fontId="2" type="noConversion"/>
  </si>
  <si>
    <t xml:space="preserve"> - 시설대관수입 (관악홀,수리홀,컨벤션홀, 아트홀, 갤러리미담,기획전시실,동아리연습실)</t>
    <phoneticPr fontId="2" type="noConversion"/>
  </si>
  <si>
    <t xml:space="preserve"> - 임대관리수익(입주단체/공유재산임대 전기요금)</t>
    <phoneticPr fontId="2" type="noConversion"/>
  </si>
  <si>
    <t xml:space="preserve"> - 기간제 인건비 2025년 생활임금 반영 / 
- 급여, 호봉, 승진 인상율은 25년 추경예산에 반영 예정</t>
    <phoneticPr fontId="2" type="noConversion"/>
  </si>
  <si>
    <t xml:space="preserve"> - 방화벽[VPN]장비구입 : 18,934
 - 박물관 진열장 구입 : 50,000</t>
    <phoneticPr fontId="2" type="noConversion"/>
  </si>
  <si>
    <t xml:space="preserve"> - 일반수용비 : 992,414
 - 퇴직급여 : 636,466
 - 공공운영비 :681,462
 - 복리후생비 : 215,316(기타복리후생비)
 - 수선유지교체비 : 882,241
 - 위탁관리비 : 1,551,390
 - 연금부담금(사회보험부담금) : 573,059 
 - 영업외비용 : 42,600</t>
    <phoneticPr fontId="2" type="noConversion"/>
  </si>
  <si>
    <t xml:space="preserve"> 안양시 고시 제 2025-6호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</si>
</sst>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-;&quot;△&quot;#,##0_-"/>
    <numFmt numFmtId="177" formatCode="0.0\ %_-;&quot;△&quot;0.0\ %_-"/>
  </numFmts>
  <fonts count="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20"/>
      <name val="돋움"/>
      <family val="3"/>
      <charset val="129"/>
    </font>
    <font>
      <sz val="13"/>
      <name val="돋움"/>
      <family val="3"/>
      <charset val="129"/>
    </font>
    <font>
      <b/>
      <sz val="14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hair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Font="1"/>
    <xf numFmtId="0" fontId="3" fillId="0" borderId="2" xfId="0" applyFont="1" applyBorder="1" applyAlignment="1">
      <alignment horizontal="center" vertical="center"/>
    </xf>
    <xf numFmtId="41" fontId="3" fillId="2" borderId="1" xfId="0" applyNumberFormat="1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vertical="center"/>
    </xf>
    <xf numFmtId="177" fontId="3" fillId="2" borderId="1" xfId="1" applyNumberFormat="1" applyFont="1" applyFill="1" applyBorder="1" applyAlignment="1">
      <alignment vertical="center"/>
    </xf>
    <xf numFmtId="177" fontId="3" fillId="2" borderId="4" xfId="1" applyNumberFormat="1" applyFont="1" applyFill="1" applyBorder="1" applyAlignment="1">
      <alignment vertical="center"/>
    </xf>
    <xf numFmtId="49" fontId="7" fillId="0" borderId="3" xfId="0" applyNumberFormat="1" applyFont="1" applyBorder="1" applyAlignment="1">
      <alignment vertical="center" wrapText="1"/>
    </xf>
    <xf numFmtId="41" fontId="0" fillId="0" borderId="3" xfId="2" applyFont="1" applyBorder="1" applyAlignment="1">
      <alignment vertical="center"/>
    </xf>
    <xf numFmtId="176" fontId="8" fillId="0" borderId="3" xfId="0" applyNumberFormat="1" applyFont="1" applyBorder="1" applyAlignment="1">
      <alignment horizontal="right" vertical="center" wrapText="1"/>
    </xf>
    <xf numFmtId="177" fontId="0" fillId="0" borderId="3" xfId="1" applyNumberFormat="1" applyFont="1" applyBorder="1" applyAlignment="1">
      <alignment vertical="center"/>
    </xf>
    <xf numFmtId="177" fontId="0" fillId="0" borderId="7" xfId="1" applyNumberFormat="1" applyFont="1" applyBorder="1" applyAlignment="1">
      <alignment vertical="center" wrapText="1"/>
    </xf>
    <xf numFmtId="49" fontId="7" fillId="0" borderId="8" xfId="0" applyNumberFormat="1" applyFont="1" applyBorder="1" applyAlignment="1">
      <alignment vertical="center" wrapText="1"/>
    </xf>
    <xf numFmtId="41" fontId="0" fillId="0" borderId="8" xfId="2" applyFont="1" applyBorder="1" applyAlignment="1">
      <alignment vertical="center"/>
    </xf>
    <xf numFmtId="176" fontId="8" fillId="0" borderId="8" xfId="0" applyNumberFormat="1" applyFont="1" applyBorder="1" applyAlignment="1">
      <alignment horizontal="right" vertical="center" wrapText="1"/>
    </xf>
    <xf numFmtId="177" fontId="0" fillId="0" borderId="8" xfId="1" applyNumberFormat="1" applyFont="1" applyBorder="1" applyAlignment="1">
      <alignment vertical="center"/>
    </xf>
    <xf numFmtId="177" fontId="0" fillId="0" borderId="6" xfId="1" applyNumberFormat="1" applyFont="1" applyBorder="1" applyAlignment="1">
      <alignment vertical="center" wrapText="1"/>
    </xf>
    <xf numFmtId="177" fontId="0" fillId="0" borderId="8" xfId="1" applyNumberFormat="1" applyFont="1" applyBorder="1" applyAlignment="1">
      <alignment horizontal="right" vertical="center"/>
    </xf>
    <xf numFmtId="41" fontId="0" fillId="0" borderId="9" xfId="2" applyFont="1" applyBorder="1" applyAlignment="1">
      <alignment vertical="center"/>
    </xf>
    <xf numFmtId="177" fontId="0" fillId="0" borderId="9" xfId="1" applyNumberFormat="1" applyFont="1" applyBorder="1" applyAlignment="1">
      <alignment horizontal="right" vertical="center"/>
    </xf>
    <xf numFmtId="177" fontId="0" fillId="0" borderId="5" xfId="1" applyNumberFormat="1" applyFont="1" applyBorder="1" applyAlignment="1">
      <alignment vertical="center" wrapText="1"/>
    </xf>
    <xf numFmtId="49" fontId="8" fillId="0" borderId="0" xfId="0" applyNumberFormat="1" applyFont="1" applyBorder="1" applyAlignment="1">
      <alignment horizontal="left" vertical="center" wrapText="1"/>
    </xf>
    <xf numFmtId="41" fontId="0" fillId="0" borderId="0" xfId="2" applyFont="1" applyBorder="1" applyAlignment="1">
      <alignment vertical="center"/>
    </xf>
    <xf numFmtId="176" fontId="8" fillId="0" borderId="0" xfId="0" applyNumberFormat="1" applyFont="1" applyBorder="1" applyAlignment="1">
      <alignment horizontal="right" vertical="center" wrapText="1"/>
    </xf>
    <xf numFmtId="177" fontId="0" fillId="0" borderId="0" xfId="1" applyNumberFormat="1" applyFont="1" applyBorder="1" applyAlignment="1">
      <alignment vertical="center"/>
    </xf>
    <xf numFmtId="41" fontId="0" fillId="3" borderId="8" xfId="0" applyNumberFormat="1" applyFont="1" applyFill="1" applyBorder="1" applyAlignment="1">
      <alignment vertical="center"/>
    </xf>
    <xf numFmtId="41" fontId="0" fillId="0" borderId="8" xfId="0" applyNumberFormat="1" applyFont="1" applyFill="1" applyBorder="1" applyAlignment="1">
      <alignment vertical="center"/>
    </xf>
    <xf numFmtId="176" fontId="0" fillId="0" borderId="8" xfId="2" applyNumberFormat="1" applyFont="1" applyFill="1" applyBorder="1" applyAlignment="1">
      <alignment vertical="center"/>
    </xf>
    <xf numFmtId="177" fontId="0" fillId="0" borderId="8" xfId="1" applyNumberFormat="1" applyFont="1" applyFill="1" applyBorder="1" applyAlignment="1">
      <alignment vertical="center"/>
    </xf>
    <xf numFmtId="41" fontId="0" fillId="3" borderId="9" xfId="0" applyNumberFormat="1" applyFont="1" applyFill="1" applyBorder="1" applyAlignment="1">
      <alignment vertical="center"/>
    </xf>
    <xf numFmtId="41" fontId="0" fillId="0" borderId="9" xfId="0" applyNumberFormat="1" applyFont="1" applyFill="1" applyBorder="1" applyAlignment="1">
      <alignment vertical="center"/>
    </xf>
    <xf numFmtId="176" fontId="0" fillId="0" borderId="9" xfId="2" applyNumberFormat="1" applyFont="1" applyFill="1" applyBorder="1" applyAlignment="1">
      <alignment vertical="center"/>
    </xf>
    <xf numFmtId="177" fontId="0" fillId="0" borderId="9" xfId="1" applyNumberFormat="1" applyFont="1" applyFill="1" applyBorder="1" applyAlignment="1">
      <alignment vertical="center"/>
    </xf>
    <xf numFmtId="41" fontId="0" fillId="3" borderId="25" xfId="0" applyNumberFormat="1" applyFont="1" applyFill="1" applyBorder="1" applyAlignment="1">
      <alignment horizontal="center" vertical="center"/>
    </xf>
    <xf numFmtId="41" fontId="0" fillId="0" borderId="25" xfId="0" applyNumberFormat="1" applyFont="1" applyFill="1" applyBorder="1" applyAlignment="1">
      <alignment horizontal="center" vertical="center"/>
    </xf>
    <xf numFmtId="177" fontId="0" fillId="0" borderId="26" xfId="1" applyNumberFormat="1" applyFont="1" applyBorder="1" applyAlignment="1">
      <alignment horizontal="left" vertical="center" wrapText="1"/>
    </xf>
    <xf numFmtId="177" fontId="0" fillId="0" borderId="25" xfId="1" applyNumberFormat="1" applyFont="1" applyFill="1" applyBorder="1" applyAlignment="1">
      <alignment horizontal="right" vertical="center"/>
    </xf>
    <xf numFmtId="49" fontId="7" fillId="0" borderId="30" xfId="0" applyNumberFormat="1" applyFont="1" applyFill="1" applyBorder="1" applyAlignment="1">
      <alignment vertical="center" wrapText="1"/>
    </xf>
    <xf numFmtId="41" fontId="0" fillId="0" borderId="30" xfId="2" applyFont="1" applyFill="1" applyBorder="1" applyAlignment="1">
      <alignment vertical="center"/>
    </xf>
    <xf numFmtId="176" fontId="8" fillId="0" borderId="30" xfId="0" applyNumberFormat="1" applyFont="1" applyFill="1" applyBorder="1" applyAlignment="1">
      <alignment horizontal="right" vertical="center" wrapText="1"/>
    </xf>
    <xf numFmtId="49" fontId="3" fillId="0" borderId="8" xfId="0" applyNumberFormat="1" applyFont="1" applyBorder="1" applyAlignment="1">
      <alignment vertical="center" wrapText="1"/>
    </xf>
    <xf numFmtId="176" fontId="0" fillId="0" borderId="8" xfId="0" applyNumberFormat="1" applyFont="1" applyBorder="1" applyAlignment="1">
      <alignment horizontal="right" vertical="center" wrapText="1"/>
    </xf>
    <xf numFmtId="49" fontId="3" fillId="0" borderId="9" xfId="0" applyNumberFormat="1" applyFont="1" applyBorder="1" applyAlignment="1">
      <alignment vertical="center" wrapText="1"/>
    </xf>
    <xf numFmtId="176" fontId="0" fillId="0" borderId="9" xfId="0" applyNumberFormat="1" applyFont="1" applyBorder="1" applyAlignment="1">
      <alignment horizontal="right" vertical="center" wrapText="1"/>
    </xf>
    <xf numFmtId="49" fontId="7" fillId="0" borderId="25" xfId="0" applyNumberFormat="1" applyFont="1" applyBorder="1" applyAlignment="1">
      <alignment horizontal="center" vertical="center" wrapText="1"/>
    </xf>
    <xf numFmtId="176" fontId="0" fillId="0" borderId="25" xfId="2" applyNumberFormat="1" applyFont="1" applyFill="1" applyBorder="1" applyAlignment="1">
      <alignment horizontal="right" vertical="center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24" xfId="0" applyNumberFormat="1" applyFont="1" applyBorder="1" applyAlignment="1">
      <alignment horizontal="center" vertical="center" wrapText="1"/>
    </xf>
    <xf numFmtId="0" fontId="0" fillId="0" borderId="32" xfId="0" applyFont="1" applyBorder="1"/>
    <xf numFmtId="0" fontId="0" fillId="0" borderId="33" xfId="0" applyFont="1" applyBorder="1" applyAlignment="1">
      <alignment horizontal="left" vertical="top"/>
    </xf>
    <xf numFmtId="0" fontId="0" fillId="0" borderId="0" xfId="0" applyFont="1" applyBorder="1" applyAlignment="1">
      <alignment horizontal="left" vertical="top"/>
    </xf>
    <xf numFmtId="0" fontId="0" fillId="0" borderId="34" xfId="0" applyFont="1" applyBorder="1"/>
    <xf numFmtId="0" fontId="0" fillId="0" borderId="33" xfId="0" applyFont="1" applyBorder="1"/>
    <xf numFmtId="0" fontId="0" fillId="0" borderId="0" xfId="0" applyFont="1" applyBorder="1"/>
    <xf numFmtId="0" fontId="6" fillId="0" borderId="33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/>
    <xf numFmtId="0" fontId="3" fillId="0" borderId="0" xfId="0" applyFont="1" applyBorder="1"/>
    <xf numFmtId="0" fontId="0" fillId="0" borderId="0" xfId="0" applyFont="1" applyBorder="1" applyAlignment="1">
      <alignment horizontal="right"/>
    </xf>
    <xf numFmtId="0" fontId="0" fillId="0" borderId="34" xfId="0" applyFont="1" applyBorder="1" applyAlignment="1">
      <alignment horizontal="right" vertical="center"/>
    </xf>
    <xf numFmtId="177" fontId="0" fillId="0" borderId="34" xfId="1" applyNumberFormat="1" applyFont="1" applyBorder="1" applyAlignment="1">
      <alignment vertical="center"/>
    </xf>
    <xf numFmtId="41" fontId="3" fillId="0" borderId="0" xfId="0" applyNumberFormat="1" applyFont="1" applyBorder="1"/>
    <xf numFmtId="0" fontId="0" fillId="0" borderId="35" xfId="0" applyFont="1" applyBorder="1"/>
    <xf numFmtId="177" fontId="0" fillId="0" borderId="36" xfId="1" applyNumberFormat="1" applyFont="1" applyFill="1" applyBorder="1" applyAlignment="1">
      <alignment vertical="center" wrapText="1"/>
    </xf>
    <xf numFmtId="0" fontId="0" fillId="0" borderId="14" xfId="0" applyFont="1" applyBorder="1" applyAlignment="1">
      <alignment horizontal="left"/>
    </xf>
    <xf numFmtId="0" fontId="0" fillId="0" borderId="31" xfId="0" applyFont="1" applyBorder="1" applyAlignment="1">
      <alignment horizontal="left"/>
    </xf>
    <xf numFmtId="0" fontId="4" fillId="0" borderId="3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3" xfId="0" quotePrefix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49" fontId="7" fillId="2" borderId="22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7" fillId="0" borderId="24" xfId="0" applyNumberFormat="1" applyFont="1" applyBorder="1" applyAlignment="1">
      <alignment horizontal="center" vertical="center" wrapText="1"/>
    </xf>
    <xf numFmtId="49" fontId="7" fillId="0" borderId="28" xfId="0" applyNumberFormat="1" applyFont="1" applyBorder="1" applyAlignment="1">
      <alignment horizontal="center" vertical="center" wrapText="1"/>
    </xf>
    <xf numFmtId="49" fontId="7" fillId="0" borderId="27" xfId="0" applyNumberFormat="1" applyFont="1" applyBorder="1" applyAlignment="1">
      <alignment horizontal="center" vertical="center" wrapText="1"/>
    </xf>
    <xf numFmtId="49" fontId="7" fillId="0" borderId="29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view="pageBreakPreview" zoomScale="85" zoomScaleNormal="100" zoomScaleSheetLayoutView="85" workbookViewId="0">
      <selection sqref="A1:H1"/>
    </sheetView>
  </sheetViews>
  <sheetFormatPr defaultRowHeight="13.5" x14ac:dyDescent="0.15"/>
  <cols>
    <col min="1" max="1" width="1.21875" style="1" customWidth="1"/>
    <col min="2" max="2" width="14.21875" style="1" customWidth="1"/>
    <col min="3" max="3" width="16.109375" style="1" customWidth="1"/>
    <col min="4" max="7" width="14.5546875" style="1" customWidth="1"/>
    <col min="8" max="8" width="17.5546875" style="1" customWidth="1"/>
    <col min="9" max="9" width="64.6640625" style="1" customWidth="1"/>
    <col min="10" max="16384" width="8.88671875" style="1"/>
  </cols>
  <sheetData>
    <row r="1" spans="1:9" ht="19.5" customHeight="1" x14ac:dyDescent="0.15">
      <c r="A1" s="65" t="s">
        <v>50</v>
      </c>
      <c r="B1" s="66"/>
      <c r="C1" s="66"/>
      <c r="D1" s="66"/>
      <c r="E1" s="66"/>
      <c r="F1" s="66"/>
      <c r="G1" s="66"/>
      <c r="H1" s="66"/>
      <c r="I1" s="49"/>
    </row>
    <row r="2" spans="1:9" ht="21.75" customHeight="1" x14ac:dyDescent="0.15">
      <c r="A2" s="50"/>
      <c r="B2" s="51"/>
      <c r="C2" s="51"/>
      <c r="D2" s="51"/>
      <c r="E2" s="51"/>
      <c r="F2" s="51"/>
      <c r="G2" s="51"/>
      <c r="H2" s="51"/>
      <c r="I2" s="52"/>
    </row>
    <row r="3" spans="1:9" ht="28.5" customHeight="1" x14ac:dyDescent="0.15">
      <c r="A3" s="67" t="s">
        <v>38</v>
      </c>
      <c r="B3" s="68"/>
      <c r="C3" s="68"/>
      <c r="D3" s="68"/>
      <c r="E3" s="68"/>
      <c r="F3" s="68"/>
      <c r="G3" s="68"/>
      <c r="H3" s="68"/>
      <c r="I3" s="69"/>
    </row>
    <row r="4" spans="1:9" ht="21.75" customHeight="1" x14ac:dyDescent="0.15">
      <c r="A4" s="53"/>
      <c r="B4" s="54"/>
      <c r="C4" s="54"/>
      <c r="D4" s="54"/>
      <c r="E4" s="54"/>
      <c r="F4" s="54"/>
      <c r="G4" s="54"/>
      <c r="H4" s="54"/>
      <c r="I4" s="52"/>
    </row>
    <row r="5" spans="1:9" ht="24" customHeight="1" x14ac:dyDescent="0.15">
      <c r="A5" s="70" t="s">
        <v>39</v>
      </c>
      <c r="B5" s="71"/>
      <c r="C5" s="71"/>
      <c r="D5" s="71"/>
      <c r="E5" s="71"/>
      <c r="F5" s="71"/>
      <c r="G5" s="71"/>
      <c r="H5" s="71"/>
      <c r="I5" s="72"/>
    </row>
    <row r="6" spans="1:9" ht="29.25" customHeight="1" x14ac:dyDescent="0.15">
      <c r="A6" s="70"/>
      <c r="B6" s="71"/>
      <c r="C6" s="71"/>
      <c r="D6" s="71"/>
      <c r="E6" s="71"/>
      <c r="F6" s="71"/>
      <c r="G6" s="71"/>
      <c r="H6" s="71"/>
      <c r="I6" s="72"/>
    </row>
    <row r="7" spans="1:9" ht="27" customHeight="1" x14ac:dyDescent="0.25">
      <c r="A7" s="55" t="s">
        <v>3</v>
      </c>
      <c r="B7" s="56"/>
      <c r="C7" s="57"/>
      <c r="D7" s="58"/>
      <c r="E7" s="54"/>
      <c r="F7" s="58"/>
      <c r="G7" s="54"/>
      <c r="H7" s="54"/>
      <c r="I7" s="52"/>
    </row>
    <row r="8" spans="1:9" ht="28.5" customHeight="1" thickBot="1" x14ac:dyDescent="0.2">
      <c r="A8" s="53"/>
      <c r="B8" s="54"/>
      <c r="C8" s="54"/>
      <c r="D8" s="54"/>
      <c r="E8" s="54"/>
      <c r="F8" s="54"/>
      <c r="G8" s="54"/>
      <c r="H8" s="59"/>
      <c r="I8" s="60" t="s">
        <v>0</v>
      </c>
    </row>
    <row r="9" spans="1:9" ht="30" customHeight="1" x14ac:dyDescent="0.15">
      <c r="A9" s="53"/>
      <c r="B9" s="73" t="s">
        <v>18</v>
      </c>
      <c r="C9" s="74"/>
      <c r="D9" s="77" t="s">
        <v>40</v>
      </c>
      <c r="E9" s="79" t="s">
        <v>41</v>
      </c>
      <c r="F9" s="80"/>
      <c r="G9" s="77" t="s">
        <v>42</v>
      </c>
      <c r="H9" s="77" t="s">
        <v>43</v>
      </c>
      <c r="I9" s="82" t="s">
        <v>15</v>
      </c>
    </row>
    <row r="10" spans="1:9" ht="30" customHeight="1" thickBot="1" x14ac:dyDescent="0.2">
      <c r="A10" s="53"/>
      <c r="B10" s="75"/>
      <c r="C10" s="76"/>
      <c r="D10" s="78"/>
      <c r="E10" s="2" t="s">
        <v>2</v>
      </c>
      <c r="F10" s="2" t="s">
        <v>1</v>
      </c>
      <c r="G10" s="81"/>
      <c r="H10" s="81"/>
      <c r="I10" s="83"/>
    </row>
    <row r="11" spans="1:9" ht="32.25" customHeight="1" thickTop="1" x14ac:dyDescent="0.15">
      <c r="A11" s="53"/>
      <c r="B11" s="84" t="s">
        <v>5</v>
      </c>
      <c r="C11" s="85"/>
      <c r="D11" s="3">
        <f>SUM(D12:D22)</f>
        <v>14025018</v>
      </c>
      <c r="E11" s="3">
        <f>SUM(E12:E22)</f>
        <v>13027335</v>
      </c>
      <c r="F11" s="3">
        <f>SUM(F12:F22)</f>
        <v>14216523</v>
      </c>
      <c r="G11" s="4">
        <f>SUM(G12:G22)</f>
        <v>997683</v>
      </c>
      <c r="H11" s="5">
        <f>G11/E11</f>
        <v>7.6583813957344302E-2</v>
      </c>
      <c r="I11" s="6"/>
    </row>
    <row r="12" spans="1:9" ht="32.25" customHeight="1" x14ac:dyDescent="0.15">
      <c r="A12" s="53"/>
      <c r="B12" s="89" t="s">
        <v>8</v>
      </c>
      <c r="C12" s="7" t="s">
        <v>19</v>
      </c>
      <c r="D12" s="8">
        <v>382500</v>
      </c>
      <c r="E12" s="8">
        <v>385000</v>
      </c>
      <c r="F12" s="8">
        <v>385000</v>
      </c>
      <c r="G12" s="9">
        <f t="shared" ref="G12:G22" si="0">D12-E12</f>
        <v>-2500</v>
      </c>
      <c r="H12" s="10">
        <f>G12/E12</f>
        <v>-6.4935064935064939E-3</v>
      </c>
      <c r="I12" s="11"/>
    </row>
    <row r="13" spans="1:9" ht="27.75" customHeight="1" x14ac:dyDescent="0.15">
      <c r="A13" s="53"/>
      <c r="B13" s="90"/>
      <c r="C13" s="12" t="s">
        <v>20</v>
      </c>
      <c r="D13" s="13">
        <v>288100</v>
      </c>
      <c r="E13" s="13">
        <v>243720</v>
      </c>
      <c r="F13" s="13">
        <v>243720</v>
      </c>
      <c r="G13" s="14">
        <f t="shared" ref="G13" si="1">D13-E13</f>
        <v>44380</v>
      </c>
      <c r="H13" s="17" t="s">
        <v>7</v>
      </c>
      <c r="I13" s="16" t="s">
        <v>45</v>
      </c>
    </row>
    <row r="14" spans="1:9" ht="27.75" customHeight="1" x14ac:dyDescent="0.15">
      <c r="A14" s="53"/>
      <c r="B14" s="90"/>
      <c r="C14" s="12" t="s">
        <v>27</v>
      </c>
      <c r="D14" s="13">
        <v>0</v>
      </c>
      <c r="E14" s="13">
        <v>0</v>
      </c>
      <c r="F14" s="13">
        <v>829013</v>
      </c>
      <c r="G14" s="14">
        <f t="shared" si="0"/>
        <v>0</v>
      </c>
      <c r="H14" s="17" t="s">
        <v>7</v>
      </c>
      <c r="I14" s="16"/>
    </row>
    <row r="15" spans="1:9" ht="27.75" customHeight="1" x14ac:dyDescent="0.15">
      <c r="A15" s="53"/>
      <c r="B15" s="90"/>
      <c r="C15" s="12" t="s">
        <v>21</v>
      </c>
      <c r="D15" s="13">
        <v>245000</v>
      </c>
      <c r="E15" s="13">
        <v>245000</v>
      </c>
      <c r="F15" s="13">
        <v>245000</v>
      </c>
      <c r="G15" s="14">
        <f t="shared" si="0"/>
        <v>0</v>
      </c>
      <c r="H15" s="15">
        <f t="shared" ref="H15:H21" si="2">G15/E15</f>
        <v>0</v>
      </c>
      <c r="I15" s="16" t="s">
        <v>35</v>
      </c>
    </row>
    <row r="16" spans="1:9" ht="27.75" customHeight="1" x14ac:dyDescent="0.15">
      <c r="A16" s="53"/>
      <c r="B16" s="90"/>
      <c r="C16" s="12" t="s">
        <v>29</v>
      </c>
      <c r="D16" s="13">
        <v>12384211</v>
      </c>
      <c r="E16" s="13">
        <v>8444161</v>
      </c>
      <c r="F16" s="13">
        <v>8848511</v>
      </c>
      <c r="G16" s="14">
        <f t="shared" ref="G16" si="3">D16-E16</f>
        <v>3940050</v>
      </c>
      <c r="H16" s="15">
        <f>G16/E16</f>
        <v>0.46660053023621884</v>
      </c>
      <c r="I16" s="16" t="s">
        <v>44</v>
      </c>
    </row>
    <row r="17" spans="1:9" ht="27.75" customHeight="1" x14ac:dyDescent="0.15">
      <c r="A17" s="53"/>
      <c r="B17" s="90"/>
      <c r="C17" s="12" t="s">
        <v>22</v>
      </c>
      <c r="D17" s="13">
        <v>0</v>
      </c>
      <c r="E17" s="13">
        <v>0</v>
      </c>
      <c r="F17" s="13">
        <v>3000</v>
      </c>
      <c r="G17" s="14">
        <f t="shared" si="0"/>
        <v>0</v>
      </c>
      <c r="H17" s="17" t="s">
        <v>7</v>
      </c>
      <c r="I17" s="16"/>
    </row>
    <row r="18" spans="1:9" ht="27.75" customHeight="1" x14ac:dyDescent="0.15">
      <c r="A18" s="53"/>
      <c r="B18" s="91"/>
      <c r="C18" s="12" t="s">
        <v>23</v>
      </c>
      <c r="D18" s="13">
        <v>64759</v>
      </c>
      <c r="E18" s="13">
        <v>61400</v>
      </c>
      <c r="F18" s="13">
        <v>61400</v>
      </c>
      <c r="G18" s="14">
        <f t="shared" si="0"/>
        <v>3359</v>
      </c>
      <c r="H18" s="17" t="s">
        <v>7</v>
      </c>
      <c r="I18" s="64" t="s">
        <v>36</v>
      </c>
    </row>
    <row r="19" spans="1:9" ht="27.75" customHeight="1" x14ac:dyDescent="0.15">
      <c r="A19" s="53"/>
      <c r="B19" s="92" t="s">
        <v>24</v>
      </c>
      <c r="C19" s="12" t="s">
        <v>25</v>
      </c>
      <c r="D19" s="13">
        <v>80000</v>
      </c>
      <c r="E19" s="13">
        <v>80000</v>
      </c>
      <c r="F19" s="13">
        <v>80000</v>
      </c>
      <c r="G19" s="14">
        <f>D19-E19</f>
        <v>0</v>
      </c>
      <c r="H19" s="17" t="s">
        <v>7</v>
      </c>
      <c r="I19" s="16"/>
    </row>
    <row r="20" spans="1:9" ht="33" customHeight="1" x14ac:dyDescent="0.15">
      <c r="A20" s="53"/>
      <c r="B20" s="91"/>
      <c r="C20" s="37" t="s">
        <v>26</v>
      </c>
      <c r="D20" s="38">
        <v>17860</v>
      </c>
      <c r="E20" s="38">
        <v>17860</v>
      </c>
      <c r="F20" s="38">
        <v>20728</v>
      </c>
      <c r="G20" s="39">
        <f>D20-E20</f>
        <v>0</v>
      </c>
      <c r="H20" s="15">
        <f>G20/E20</f>
        <v>0</v>
      </c>
      <c r="I20" s="16" t="s">
        <v>46</v>
      </c>
    </row>
    <row r="21" spans="1:9" ht="33" customHeight="1" x14ac:dyDescent="0.15">
      <c r="A21" s="53"/>
      <c r="B21" s="87" t="s">
        <v>16</v>
      </c>
      <c r="C21" s="40" t="s">
        <v>9</v>
      </c>
      <c r="D21" s="13">
        <v>562588</v>
      </c>
      <c r="E21" s="13">
        <v>3550194</v>
      </c>
      <c r="F21" s="13">
        <v>3500151</v>
      </c>
      <c r="G21" s="41">
        <f t="shared" si="0"/>
        <v>-2987606</v>
      </c>
      <c r="H21" s="15">
        <f t="shared" si="2"/>
        <v>-0.84153316691989222</v>
      </c>
      <c r="I21" s="16"/>
    </row>
    <row r="22" spans="1:9" ht="33" customHeight="1" thickBot="1" x14ac:dyDescent="0.2">
      <c r="A22" s="53"/>
      <c r="B22" s="88"/>
      <c r="C22" s="42" t="s">
        <v>10</v>
      </c>
      <c r="D22" s="18">
        <v>0</v>
      </c>
      <c r="E22" s="18">
        <v>0</v>
      </c>
      <c r="F22" s="18">
        <v>0</v>
      </c>
      <c r="G22" s="43">
        <f t="shared" si="0"/>
        <v>0</v>
      </c>
      <c r="H22" s="19" t="s">
        <v>7</v>
      </c>
      <c r="I22" s="20"/>
    </row>
    <row r="23" spans="1:9" ht="32.25" customHeight="1" x14ac:dyDescent="0.15">
      <c r="A23" s="53"/>
      <c r="B23" s="21"/>
      <c r="C23" s="21"/>
      <c r="D23" s="22"/>
      <c r="E23" s="22"/>
      <c r="F23" s="22"/>
      <c r="G23" s="23"/>
      <c r="H23" s="24"/>
      <c r="I23" s="61"/>
    </row>
    <row r="24" spans="1:9" ht="21.75" customHeight="1" x14ac:dyDescent="0.25">
      <c r="A24" s="55" t="s">
        <v>4</v>
      </c>
      <c r="B24" s="57"/>
      <c r="C24" s="57"/>
      <c r="D24" s="58"/>
      <c r="E24" s="54"/>
      <c r="F24" s="62"/>
      <c r="G24" s="54"/>
      <c r="H24" s="54"/>
      <c r="I24" s="52"/>
    </row>
    <row r="25" spans="1:9" ht="19.5" customHeight="1" thickBot="1" x14ac:dyDescent="0.2">
      <c r="A25" s="53"/>
      <c r="B25" s="54"/>
      <c r="C25" s="54"/>
      <c r="D25" s="54"/>
      <c r="E25" s="54"/>
      <c r="F25" s="54"/>
      <c r="G25" s="54"/>
      <c r="H25" s="59"/>
      <c r="I25" s="60" t="s">
        <v>0</v>
      </c>
    </row>
    <row r="26" spans="1:9" ht="24.95" customHeight="1" x14ac:dyDescent="0.15">
      <c r="A26" s="53"/>
      <c r="B26" s="73" t="s">
        <v>17</v>
      </c>
      <c r="C26" s="74"/>
      <c r="D26" s="77" t="s">
        <v>40</v>
      </c>
      <c r="E26" s="79" t="s">
        <v>41</v>
      </c>
      <c r="F26" s="80"/>
      <c r="G26" s="77" t="s">
        <v>42</v>
      </c>
      <c r="H26" s="77" t="s">
        <v>43</v>
      </c>
      <c r="I26" s="82" t="s">
        <v>6</v>
      </c>
    </row>
    <row r="27" spans="1:9" ht="24.95" customHeight="1" thickBot="1" x14ac:dyDescent="0.2">
      <c r="A27" s="53"/>
      <c r="B27" s="75"/>
      <c r="C27" s="76"/>
      <c r="D27" s="78"/>
      <c r="E27" s="2" t="s">
        <v>2</v>
      </c>
      <c r="F27" s="2" t="s">
        <v>1</v>
      </c>
      <c r="G27" s="81"/>
      <c r="H27" s="81"/>
      <c r="I27" s="83"/>
    </row>
    <row r="28" spans="1:9" ht="27.95" customHeight="1" thickTop="1" x14ac:dyDescent="0.15">
      <c r="A28" s="53"/>
      <c r="B28" s="84" t="s">
        <v>5</v>
      </c>
      <c r="C28" s="85"/>
      <c r="D28" s="3">
        <f>SUM(D29:D34)</f>
        <v>14025018</v>
      </c>
      <c r="E28" s="3">
        <f>SUM(E29:E34)</f>
        <v>13027335</v>
      </c>
      <c r="F28" s="3">
        <f>SUM(F29:F34)</f>
        <v>14216523</v>
      </c>
      <c r="G28" s="4">
        <f>SUM(G29:G34)</f>
        <v>997683</v>
      </c>
      <c r="H28" s="5">
        <f t="shared" ref="H28:H34" si="4">G28/E28</f>
        <v>7.6583813957344302E-2</v>
      </c>
      <c r="I28" s="6"/>
    </row>
    <row r="29" spans="1:9" ht="336" customHeight="1" x14ac:dyDescent="0.15">
      <c r="A29" s="53"/>
      <c r="B29" s="48" t="s">
        <v>28</v>
      </c>
      <c r="C29" s="44" t="s">
        <v>32</v>
      </c>
      <c r="D29" s="33">
        <v>3179125</v>
      </c>
      <c r="E29" s="33">
        <v>2883200</v>
      </c>
      <c r="F29" s="34">
        <v>4113676</v>
      </c>
      <c r="G29" s="45">
        <f>D29-E29</f>
        <v>295925</v>
      </c>
      <c r="H29" s="36">
        <f t="shared" si="4"/>
        <v>0.10263769422863485</v>
      </c>
      <c r="I29" s="35" t="s">
        <v>37</v>
      </c>
    </row>
    <row r="30" spans="1:9" ht="29.25" customHeight="1" x14ac:dyDescent="0.15">
      <c r="A30" s="53"/>
      <c r="B30" s="86" t="s">
        <v>11</v>
      </c>
      <c r="C30" s="47" t="s">
        <v>12</v>
      </c>
      <c r="D30" s="25">
        <v>4876507</v>
      </c>
      <c r="E30" s="25">
        <v>4712536</v>
      </c>
      <c r="F30" s="26">
        <v>4712536</v>
      </c>
      <c r="G30" s="27">
        <f t="shared" ref="G30:G34" si="5">D30-E30</f>
        <v>163971</v>
      </c>
      <c r="H30" s="28">
        <f t="shared" si="4"/>
        <v>3.4794641356585922E-2</v>
      </c>
      <c r="I30" s="16" t="s">
        <v>47</v>
      </c>
    </row>
    <row r="31" spans="1:9" ht="116.25" customHeight="1" x14ac:dyDescent="0.15">
      <c r="A31" s="53"/>
      <c r="B31" s="86"/>
      <c r="C31" s="47" t="s">
        <v>30</v>
      </c>
      <c r="D31" s="25">
        <v>5574948</v>
      </c>
      <c r="E31" s="25">
        <v>4971237</v>
      </c>
      <c r="F31" s="26">
        <v>4929949</v>
      </c>
      <c r="G31" s="27">
        <f>D31-E31</f>
        <v>603711</v>
      </c>
      <c r="H31" s="28">
        <f t="shared" si="4"/>
        <v>0.12144080034808238</v>
      </c>
      <c r="I31" s="16" t="s">
        <v>49</v>
      </c>
    </row>
    <row r="32" spans="1:9" ht="60" customHeight="1" x14ac:dyDescent="0.15">
      <c r="A32" s="53"/>
      <c r="B32" s="46" t="s">
        <v>31</v>
      </c>
      <c r="C32" s="47" t="s">
        <v>13</v>
      </c>
      <c r="D32" s="25">
        <v>68934</v>
      </c>
      <c r="E32" s="25">
        <v>146249</v>
      </c>
      <c r="F32" s="26">
        <v>146249</v>
      </c>
      <c r="G32" s="27">
        <f t="shared" si="5"/>
        <v>-77315</v>
      </c>
      <c r="H32" s="28">
        <f t="shared" si="4"/>
        <v>-0.52865318737222133</v>
      </c>
      <c r="I32" s="16" t="s">
        <v>48</v>
      </c>
    </row>
    <row r="33" spans="1:9" ht="27.95" customHeight="1" x14ac:dyDescent="0.15">
      <c r="A33" s="53"/>
      <c r="B33" s="86" t="s">
        <v>33</v>
      </c>
      <c r="C33" s="93"/>
      <c r="D33" s="25">
        <v>315504</v>
      </c>
      <c r="E33" s="25">
        <v>304113</v>
      </c>
      <c r="F33" s="26">
        <v>304113</v>
      </c>
      <c r="G33" s="27">
        <f t="shared" si="5"/>
        <v>11391</v>
      </c>
      <c r="H33" s="28">
        <f t="shared" si="4"/>
        <v>3.7456471772005798E-2</v>
      </c>
      <c r="I33" s="16" t="s">
        <v>34</v>
      </c>
    </row>
    <row r="34" spans="1:9" ht="27.95" customHeight="1" thickBot="1" x14ac:dyDescent="0.2">
      <c r="A34" s="63"/>
      <c r="B34" s="94" t="s">
        <v>14</v>
      </c>
      <c r="C34" s="95"/>
      <c r="D34" s="29">
        <v>10000</v>
      </c>
      <c r="E34" s="29">
        <v>10000</v>
      </c>
      <c r="F34" s="30">
        <v>10000</v>
      </c>
      <c r="G34" s="31">
        <f t="shared" si="5"/>
        <v>0</v>
      </c>
      <c r="H34" s="32">
        <f t="shared" si="4"/>
        <v>0</v>
      </c>
      <c r="I34" s="20"/>
    </row>
  </sheetData>
  <mergeCells count="23">
    <mergeCell ref="B33:C33"/>
    <mergeCell ref="B34:C34"/>
    <mergeCell ref="E26:F26"/>
    <mergeCell ref="G26:G27"/>
    <mergeCell ref="H26:H27"/>
    <mergeCell ref="I26:I27"/>
    <mergeCell ref="B28:C28"/>
    <mergeCell ref="B30:B31"/>
    <mergeCell ref="B11:C11"/>
    <mergeCell ref="B21:B22"/>
    <mergeCell ref="B26:C27"/>
    <mergeCell ref="D26:D27"/>
    <mergeCell ref="B12:B18"/>
    <mergeCell ref="B19:B20"/>
    <mergeCell ref="A1:H1"/>
    <mergeCell ref="A3:I3"/>
    <mergeCell ref="A5:I6"/>
    <mergeCell ref="B9:C10"/>
    <mergeCell ref="D9:D10"/>
    <mergeCell ref="E9:F9"/>
    <mergeCell ref="G9:G10"/>
    <mergeCell ref="H9:H10"/>
    <mergeCell ref="I9:I10"/>
  </mergeCells>
  <phoneticPr fontId="2" type="noConversion"/>
  <printOptions horizontalCentered="1"/>
  <pageMargins left="0.35433070866141736" right="0.43307086614173229" top="0.59055118110236227" bottom="0.59055118110236227" header="0.31496062992125984" footer="0.31496062992125984"/>
  <pageSetup paperSize="9" scale="68" orientation="landscape" r:id="rId1"/>
  <headerFooter alignWithMargins="0"/>
  <rowBreaks count="1" manualBreakCount="1">
    <brk id="2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고시_요약</vt:lpstr>
      <vt:lpstr>고시_요약!Print_Area</vt:lpstr>
    </vt:vector>
  </TitlesOfParts>
  <Company>기획예산과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최지영</dc:creator>
  <cp:lastModifiedBy>user</cp:lastModifiedBy>
  <cp:lastPrinted>2020-01-11T01:35:26Z</cp:lastPrinted>
  <dcterms:created xsi:type="dcterms:W3CDTF">2008-01-07T05:02:47Z</dcterms:created>
  <dcterms:modified xsi:type="dcterms:W3CDTF">2025-01-07T11:01:03Z</dcterms:modified>
</cp:coreProperties>
</file>